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095" windowHeight="7995"/>
  </bookViews>
  <sheets>
    <sheet name="МП 2021" sheetId="1" r:id="rId1"/>
  </sheets>
  <definedNames>
    <definedName name="_xlnm.Print_Titles" localSheetId="0">'МП 2021'!$7:$9</definedName>
    <definedName name="_xlnm.Print_Area" localSheetId="0">'МП 2021'!$A$1:$J$48</definedName>
  </definedNames>
  <calcPr calcId="145621"/>
</workbook>
</file>

<file path=xl/calcChain.xml><?xml version="1.0" encoding="utf-8"?>
<calcChain xmlns="http://schemas.openxmlformats.org/spreadsheetml/2006/main">
  <c r="I29" i="1" l="1"/>
  <c r="D29" i="1"/>
  <c r="E29" i="1"/>
  <c r="F29" i="1"/>
  <c r="G29" i="1"/>
  <c r="C29" i="1"/>
  <c r="I25" i="1"/>
  <c r="D25" i="1"/>
  <c r="E25" i="1"/>
  <c r="E48" i="1" s="1"/>
  <c r="F25" i="1"/>
  <c r="G25" i="1"/>
  <c r="C25" i="1"/>
  <c r="I22" i="1"/>
  <c r="D22" i="1"/>
  <c r="E22" i="1"/>
  <c r="F22" i="1"/>
  <c r="G22" i="1"/>
  <c r="C22" i="1"/>
  <c r="I19" i="1"/>
  <c r="D19" i="1"/>
  <c r="E19" i="1"/>
  <c r="F19" i="1"/>
  <c r="G19" i="1"/>
  <c r="C19" i="1"/>
  <c r="I16" i="1"/>
  <c r="D16" i="1"/>
  <c r="E16" i="1"/>
  <c r="F16" i="1"/>
  <c r="G16" i="1"/>
  <c r="C16" i="1"/>
  <c r="I10" i="1"/>
  <c r="D10" i="1"/>
  <c r="E10" i="1"/>
  <c r="F10" i="1"/>
  <c r="F48" i="1" s="1"/>
  <c r="G10" i="1"/>
  <c r="C10" i="1"/>
  <c r="D48" i="1"/>
  <c r="G48" i="1" l="1"/>
  <c r="I44" i="1"/>
  <c r="C33" i="1" l="1"/>
  <c r="C44" i="1" l="1"/>
  <c r="H34" i="1" l="1"/>
  <c r="J47" i="1" l="1"/>
  <c r="H47" i="1"/>
  <c r="G44" i="1" l="1"/>
  <c r="J46" i="1"/>
  <c r="H46" i="1"/>
  <c r="J45" i="1"/>
  <c r="H45" i="1"/>
  <c r="J44" i="1" l="1"/>
  <c r="H44" i="1"/>
  <c r="J37" i="1"/>
  <c r="H37" i="1"/>
  <c r="J43" i="1" l="1"/>
  <c r="H43" i="1"/>
  <c r="H18" i="1"/>
  <c r="H26" i="1" l="1"/>
  <c r="H27" i="1"/>
  <c r="H28" i="1"/>
  <c r="H40" i="1" l="1"/>
  <c r="H39" i="1"/>
  <c r="I33" i="1" l="1"/>
  <c r="G33" i="1"/>
  <c r="I38" i="1" l="1"/>
  <c r="G38" i="1"/>
  <c r="J40" i="1" l="1"/>
  <c r="J39" i="1"/>
  <c r="H24" i="1" l="1"/>
  <c r="H10" i="1" l="1"/>
  <c r="J41" i="1"/>
  <c r="J32" i="1" l="1"/>
  <c r="H32" i="1"/>
  <c r="H29" i="1" l="1"/>
  <c r="J29" i="1"/>
  <c r="H41" i="1"/>
  <c r="C38" i="1"/>
  <c r="J38" i="1" s="1"/>
  <c r="J36" i="1"/>
  <c r="H36" i="1"/>
  <c r="I35" i="1"/>
  <c r="G35" i="1"/>
  <c r="C35" i="1"/>
  <c r="J34" i="1"/>
  <c r="J42" i="1"/>
  <c r="H42" i="1"/>
  <c r="J30" i="1"/>
  <c r="J31" i="1"/>
  <c r="H30" i="1"/>
  <c r="H31" i="1"/>
  <c r="J26" i="1"/>
  <c r="J27" i="1"/>
  <c r="J28" i="1"/>
  <c r="J23" i="1"/>
  <c r="J24" i="1"/>
  <c r="H23" i="1"/>
  <c r="J20" i="1"/>
  <c r="J21" i="1"/>
  <c r="H20" i="1"/>
  <c r="H21" i="1"/>
  <c r="J17" i="1"/>
  <c r="J18" i="1"/>
  <c r="H17" i="1"/>
  <c r="C48" i="1" l="1"/>
  <c r="I48" i="1"/>
  <c r="H35" i="1"/>
  <c r="J19" i="1"/>
  <c r="H19" i="1"/>
  <c r="H38" i="1"/>
  <c r="H33" i="1"/>
  <c r="J35" i="1"/>
  <c r="J33" i="1"/>
  <c r="H22" i="1"/>
  <c r="H16" i="1"/>
  <c r="J16" i="1"/>
  <c r="J22" i="1"/>
  <c r="H25" i="1"/>
  <c r="J25" i="1"/>
  <c r="H15" i="1"/>
  <c r="J15" i="1"/>
  <c r="J14" i="1"/>
  <c r="H14" i="1"/>
  <c r="J13" i="1"/>
  <c r="H13" i="1"/>
  <c r="J12" i="1"/>
  <c r="H12" i="1"/>
  <c r="J11" i="1"/>
  <c r="H11" i="1"/>
  <c r="H48" i="1" l="1"/>
  <c r="J48" i="1"/>
  <c r="J10" i="1"/>
</calcChain>
</file>

<file path=xl/sharedStrings.xml><?xml version="1.0" encoding="utf-8"?>
<sst xmlns="http://schemas.openxmlformats.org/spreadsheetml/2006/main" count="55" uniqueCount="53">
  <si>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</si>
  <si>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</si>
  <si>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</si>
  <si>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</si>
  <si>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</si>
  <si>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</si>
  <si>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</si>
  <si>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</si>
  <si>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</si>
  <si>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</si>
  <si>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</si>
  <si>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</si>
  <si>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</si>
  <si>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</si>
  <si>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</si>
  <si>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</si>
  <si>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</si>
  <si>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</si>
  <si>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</si>
  <si>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</si>
  <si>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</si>
  <si>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</si>
  <si>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</si>
  <si>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</si>
  <si>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</si>
  <si>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</si>
  <si>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</si>
  <si>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</si>
  <si>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</si>
  <si>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</si>
  <si>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</si>
  <si>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</si>
  <si>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</si>
  <si>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</si>
  <si>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</si>
  <si>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</si>
  <si>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</si>
  <si>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</si>
  <si>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</si>
  <si>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</si>
  <si>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</si>
  <si>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</si>
  <si>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</si>
  <si>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</si>
  <si>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</si>
  <si>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</si>
  <si>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</si>
  <si>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</si>
  <si>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</si>
  <si>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</si>
  <si>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В 2022 ГОДУ</t>
  </si>
  <si>
    <t>Бюджет города Твери на 2022 год всего, 
тыс. руб.</t>
  </si>
  <si>
    <t>по состоянию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</si>
</sst>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61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  <xf numFmtId="165" fontId="7" fillId="0" borderId="0" xfId="0" applyNumberFormat="1" applyFont="1"/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topLeftCell="A37" zoomScale="115" zoomScaleNormal="110" zoomScaleSheetLayoutView="115" workbookViewId="0">
      <selection activeCell="B14" sqref="B14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1.7109375" style="4" customWidth="1"/>
    <col min="8" max="8" width="9.5703125" style="4" customWidth="1"/>
    <col min="9" max="9" width="11.85546875" style="23" customWidth="1"/>
    <col min="10" max="10" width="9.42578125" style="22" customWidth="1"/>
    <col min="11" max="11" width="11.5703125" bestFit="1" customWidth="1"/>
  </cols>
  <sheetData>
    <row r="1" spans="1:11" s="6" customFormat="1" x14ac:dyDescent="0.25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11" s="6" customFormat="1" x14ac:dyDescent="0.25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1" s="6" customFormat="1" x14ac:dyDescent="0.25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s="6" customFormat="1" x14ac:dyDescent="0.25">
      <c r="A4" s="57" t="s">
        <v>50</v>
      </c>
      <c r="B4" s="57"/>
      <c r="C4" s="57"/>
      <c r="D4" s="57"/>
      <c r="E4" s="57"/>
      <c r="F4" s="57"/>
      <c r="G4" s="57"/>
      <c r="H4" s="57"/>
      <c r="I4" s="57"/>
      <c r="J4" s="57"/>
    </row>
    <row r="5" spans="1:11" s="6" customFormat="1" hidden="1" x14ac:dyDescent="0.25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</row>
    <row r="6" spans="1:11" s="6" customFormat="1" x14ac:dyDescent="0.25">
      <c r="A6" s="1"/>
      <c r="B6" s="1"/>
      <c r="C6" s="59" t="s">
        <v>52</v>
      </c>
      <c r="D6" s="59"/>
      <c r="E6" s="59"/>
      <c r="F6" s="59"/>
      <c r="G6" s="59"/>
      <c r="H6" s="59"/>
      <c r="I6" s="59"/>
      <c r="J6" s="59"/>
    </row>
    <row r="7" spans="1:11" s="6" customFormat="1" ht="33" customHeight="1" x14ac:dyDescent="0.25">
      <c r="A7" s="56" t="s">
        <v>0</v>
      </c>
      <c r="B7" s="56" t="s">
        <v>1</v>
      </c>
      <c r="C7" s="56" t="s">
        <v>51</v>
      </c>
      <c r="D7" s="56" t="s">
        <v>2</v>
      </c>
      <c r="E7" s="56"/>
      <c r="F7" s="56"/>
      <c r="G7" s="56" t="s">
        <v>4</v>
      </c>
      <c r="H7" s="56"/>
      <c r="I7" s="56" t="s">
        <v>5</v>
      </c>
      <c r="J7" s="56"/>
    </row>
    <row r="8" spans="1:11" s="6" customFormat="1" ht="24.75" customHeight="1" x14ac:dyDescent="0.25">
      <c r="A8" s="56"/>
      <c r="B8" s="56"/>
      <c r="C8" s="56"/>
      <c r="D8" s="34"/>
      <c r="E8" s="34"/>
      <c r="F8" s="34"/>
      <c r="G8" s="25" t="s">
        <v>33</v>
      </c>
      <c r="H8" s="35" t="s">
        <v>3</v>
      </c>
      <c r="I8" s="25" t="s">
        <v>33</v>
      </c>
      <c r="J8" s="35" t="s">
        <v>3</v>
      </c>
    </row>
    <row r="9" spans="1:11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1" s="3" customFormat="1" ht="27.6" customHeight="1" x14ac:dyDescent="0.25">
      <c r="A10" s="26">
        <v>1</v>
      </c>
      <c r="B10" s="27" t="s">
        <v>34</v>
      </c>
      <c r="C10" s="47">
        <f>C11+C12+C13+C14+C15</f>
        <v>5288609.2</v>
      </c>
      <c r="D10" s="54">
        <f t="shared" ref="D10:I10" si="0">D11+D12+D13+D14+D15</f>
        <v>0</v>
      </c>
      <c r="E10" s="54">
        <f t="shared" si="0"/>
        <v>0</v>
      </c>
      <c r="F10" s="54">
        <f t="shared" si="0"/>
        <v>0</v>
      </c>
      <c r="G10" s="54">
        <f t="shared" si="0"/>
        <v>5078018.8</v>
      </c>
      <c r="H10" s="48">
        <f>G10*100/C10</f>
        <v>96.018038163984585</v>
      </c>
      <c r="I10" s="54">
        <f t="shared" si="0"/>
        <v>3132164.5</v>
      </c>
      <c r="J10" s="47">
        <f t="shared" ref="J10:J38" si="1">I10*100/C10</f>
        <v>59.224729632130881</v>
      </c>
      <c r="K10" s="60"/>
    </row>
    <row r="11" spans="1:11" s="4" customFormat="1" ht="28.5" customHeight="1" x14ac:dyDescent="0.25">
      <c r="A11" s="28"/>
      <c r="B11" s="29" t="s">
        <v>11</v>
      </c>
      <c r="C11" s="42">
        <v>2365076.6</v>
      </c>
      <c r="D11" s="43"/>
      <c r="E11" s="43"/>
      <c r="F11" s="43"/>
      <c r="G11" s="44">
        <v>2211307.2999999998</v>
      </c>
      <c r="H11" s="45">
        <f t="shared" ref="H11:H41" si="2">G11*100/C11</f>
        <v>93.498337432284416</v>
      </c>
      <c r="I11" s="44">
        <v>1402904.1</v>
      </c>
      <c r="J11" s="42">
        <f t="shared" si="1"/>
        <v>59.317491027563335</v>
      </c>
    </row>
    <row r="12" spans="1:11" s="4" customFormat="1" ht="16.5" customHeight="1" x14ac:dyDescent="0.25">
      <c r="A12" s="28"/>
      <c r="B12" s="29" t="s">
        <v>35</v>
      </c>
      <c r="C12" s="44">
        <v>2722361.5</v>
      </c>
      <c r="D12" s="43"/>
      <c r="E12" s="43"/>
      <c r="F12" s="43"/>
      <c r="G12" s="44">
        <v>2691739.8</v>
      </c>
      <c r="H12" s="45">
        <f t="shared" si="2"/>
        <v>98.875178774016604</v>
      </c>
      <c r="I12" s="44">
        <v>1602390.6</v>
      </c>
      <c r="J12" s="42">
        <f t="shared" si="1"/>
        <v>58.860316677267143</v>
      </c>
    </row>
    <row r="13" spans="1:11" s="4" customFormat="1" ht="29.25" customHeight="1" x14ac:dyDescent="0.25">
      <c r="A13" s="28"/>
      <c r="B13" s="29" t="s">
        <v>12</v>
      </c>
      <c r="C13" s="44">
        <v>48319.9</v>
      </c>
      <c r="D13" s="43"/>
      <c r="E13" s="43"/>
      <c r="F13" s="43"/>
      <c r="G13" s="44">
        <v>47523.9</v>
      </c>
      <c r="H13" s="45">
        <f t="shared" si="2"/>
        <v>98.352645597362567</v>
      </c>
      <c r="I13" s="44">
        <v>32156.400000000001</v>
      </c>
      <c r="J13" s="42">
        <f t="shared" si="1"/>
        <v>66.548978785138218</v>
      </c>
    </row>
    <row r="14" spans="1:11" s="4" customFormat="1" ht="28.5" customHeight="1" x14ac:dyDescent="0.25">
      <c r="A14" s="28"/>
      <c r="B14" s="29" t="s">
        <v>36</v>
      </c>
      <c r="C14" s="44">
        <v>94705.2</v>
      </c>
      <c r="D14" s="43"/>
      <c r="E14" s="43"/>
      <c r="F14" s="43"/>
      <c r="G14" s="44">
        <v>94554.7</v>
      </c>
      <c r="H14" s="45">
        <f t="shared" si="2"/>
        <v>99.841085811549945</v>
      </c>
      <c r="I14" s="44">
        <v>63857.5</v>
      </c>
      <c r="J14" s="42">
        <f t="shared" si="1"/>
        <v>67.427659727237781</v>
      </c>
    </row>
    <row r="15" spans="1:11" s="4" customFormat="1" ht="30" customHeight="1" x14ac:dyDescent="0.25">
      <c r="A15" s="28"/>
      <c r="B15" s="29" t="s">
        <v>24</v>
      </c>
      <c r="C15" s="44">
        <v>58146</v>
      </c>
      <c r="D15" s="43"/>
      <c r="E15" s="43"/>
      <c r="F15" s="43"/>
      <c r="G15" s="44">
        <v>32893.1</v>
      </c>
      <c r="H15" s="46">
        <f t="shared" si="2"/>
        <v>56.569841433632583</v>
      </c>
      <c r="I15" s="44">
        <v>30855.9</v>
      </c>
      <c r="J15" s="44">
        <f t="shared" si="1"/>
        <v>53.066247033329894</v>
      </c>
    </row>
    <row r="16" spans="1:11" s="7" customFormat="1" ht="26.25" customHeight="1" x14ac:dyDescent="0.25">
      <c r="A16" s="26">
        <v>2</v>
      </c>
      <c r="B16" s="11" t="s">
        <v>37</v>
      </c>
      <c r="C16" s="47">
        <f>C17+C18</f>
        <v>455574</v>
      </c>
      <c r="D16" s="54">
        <f t="shared" ref="D16:I16" si="3">D17+D18</f>
        <v>0</v>
      </c>
      <c r="E16" s="54">
        <f t="shared" si="3"/>
        <v>0</v>
      </c>
      <c r="F16" s="54">
        <f t="shared" si="3"/>
        <v>0</v>
      </c>
      <c r="G16" s="54">
        <f t="shared" si="3"/>
        <v>438766.6</v>
      </c>
      <c r="H16" s="48">
        <f t="shared" si="2"/>
        <v>96.31072010255194</v>
      </c>
      <c r="I16" s="54">
        <f t="shared" si="3"/>
        <v>252847</v>
      </c>
      <c r="J16" s="47">
        <f t="shared" si="1"/>
        <v>55.50075289634615</v>
      </c>
    </row>
    <row r="17" spans="1:11" s="4" customFormat="1" ht="27" customHeight="1" x14ac:dyDescent="0.25">
      <c r="A17" s="28"/>
      <c r="B17" s="30" t="s">
        <v>13</v>
      </c>
      <c r="C17" s="44">
        <v>425177.8</v>
      </c>
      <c r="D17" s="43"/>
      <c r="E17" s="43"/>
      <c r="F17" s="43"/>
      <c r="G17" s="44">
        <v>420152.6</v>
      </c>
      <c r="H17" s="46">
        <f t="shared" si="2"/>
        <v>98.818094453661502</v>
      </c>
      <c r="I17" s="44">
        <v>239543.8</v>
      </c>
      <c r="J17" s="44">
        <f t="shared" si="1"/>
        <v>56.339677189166508</v>
      </c>
    </row>
    <row r="18" spans="1:11" s="6" customFormat="1" ht="45" x14ac:dyDescent="0.25">
      <c r="A18" s="28"/>
      <c r="B18" s="30" t="s">
        <v>38</v>
      </c>
      <c r="C18" s="44">
        <v>30396.2</v>
      </c>
      <c r="D18" s="43"/>
      <c r="E18" s="43"/>
      <c r="F18" s="43"/>
      <c r="G18" s="44">
        <v>18614</v>
      </c>
      <c r="H18" s="46">
        <f t="shared" si="2"/>
        <v>61.237917897631938</v>
      </c>
      <c r="I18" s="44">
        <v>13303.2</v>
      </c>
      <c r="J18" s="44">
        <f t="shared" si="1"/>
        <v>43.765997065422653</v>
      </c>
    </row>
    <row r="19" spans="1:11" s="3" customFormat="1" ht="41.25" customHeight="1" x14ac:dyDescent="0.25">
      <c r="A19" s="26">
        <v>3</v>
      </c>
      <c r="B19" s="27" t="s">
        <v>39</v>
      </c>
      <c r="C19" s="47">
        <f>C20+C21</f>
        <v>108789.6</v>
      </c>
      <c r="D19" s="54">
        <f t="shared" ref="D19:I19" si="4">D20+D21</f>
        <v>0</v>
      </c>
      <c r="E19" s="54">
        <f t="shared" si="4"/>
        <v>0</v>
      </c>
      <c r="F19" s="54">
        <f t="shared" si="4"/>
        <v>0</v>
      </c>
      <c r="G19" s="54">
        <f t="shared" si="4"/>
        <v>104691.2</v>
      </c>
      <c r="H19" s="48">
        <f t="shared" si="2"/>
        <v>96.232728128424029</v>
      </c>
      <c r="I19" s="54">
        <f t="shared" si="4"/>
        <v>68479.7</v>
      </c>
      <c r="J19" s="48">
        <f>I19*100/C19</f>
        <v>62.946917720076179</v>
      </c>
    </row>
    <row r="20" spans="1:11" s="8" customFormat="1" ht="18" customHeight="1" x14ac:dyDescent="0.25">
      <c r="A20" s="31"/>
      <c r="B20" s="29" t="s">
        <v>14</v>
      </c>
      <c r="C20" s="44">
        <v>69326.5</v>
      </c>
      <c r="D20" s="44"/>
      <c r="E20" s="44"/>
      <c r="F20" s="44"/>
      <c r="G20" s="44">
        <v>65374.5</v>
      </c>
      <c r="H20" s="46">
        <f t="shared" si="2"/>
        <v>94.299438165780757</v>
      </c>
      <c r="I20" s="44">
        <v>37472.400000000001</v>
      </c>
      <c r="J20" s="44">
        <f t="shared" si="1"/>
        <v>54.052058015333245</v>
      </c>
    </row>
    <row r="21" spans="1:11" s="5" customFormat="1" ht="30" x14ac:dyDescent="0.25">
      <c r="A21" s="31"/>
      <c r="B21" s="29" t="s">
        <v>15</v>
      </c>
      <c r="C21" s="44">
        <v>39463.1</v>
      </c>
      <c r="D21" s="44"/>
      <c r="E21" s="44"/>
      <c r="F21" s="44"/>
      <c r="G21" s="44">
        <v>39316.699999999997</v>
      </c>
      <c r="H21" s="46">
        <f t="shared" si="2"/>
        <v>99.629020528037572</v>
      </c>
      <c r="I21" s="44">
        <v>31007.3</v>
      </c>
      <c r="J21" s="44">
        <f t="shared" si="1"/>
        <v>78.572894678826557</v>
      </c>
    </row>
    <row r="22" spans="1:11" s="3" customFormat="1" ht="28.5" x14ac:dyDescent="0.25">
      <c r="A22" s="26">
        <v>4</v>
      </c>
      <c r="B22" s="27" t="s">
        <v>40</v>
      </c>
      <c r="C22" s="47">
        <f>C23+C24</f>
        <v>79846.400000000009</v>
      </c>
      <c r="D22" s="54">
        <f t="shared" ref="D22:I22" si="5">D23+D24</f>
        <v>0</v>
      </c>
      <c r="E22" s="54">
        <f t="shared" si="5"/>
        <v>0</v>
      </c>
      <c r="F22" s="54">
        <f t="shared" si="5"/>
        <v>0</v>
      </c>
      <c r="G22" s="54">
        <f t="shared" si="5"/>
        <v>55141.1</v>
      </c>
      <c r="H22" s="48">
        <f t="shared" si="2"/>
        <v>69.058968218980439</v>
      </c>
      <c r="I22" s="54">
        <f t="shared" si="5"/>
        <v>49560.3</v>
      </c>
      <c r="J22" s="47">
        <f t="shared" si="1"/>
        <v>62.069548533183706</v>
      </c>
      <c r="K22" s="4"/>
    </row>
    <row r="23" spans="1:11" s="5" customFormat="1" ht="45" x14ac:dyDescent="0.25">
      <c r="A23" s="31"/>
      <c r="B23" s="29" t="s">
        <v>41</v>
      </c>
      <c r="C23" s="44">
        <v>79327.3</v>
      </c>
      <c r="D23" s="44"/>
      <c r="E23" s="44"/>
      <c r="F23" s="44"/>
      <c r="G23" s="44">
        <v>54629.5</v>
      </c>
      <c r="H23" s="46">
        <f t="shared" si="2"/>
        <v>68.865951570266475</v>
      </c>
      <c r="I23" s="44">
        <v>49083.9</v>
      </c>
      <c r="J23" s="44">
        <f t="shared" si="1"/>
        <v>61.87516781738443</v>
      </c>
    </row>
    <row r="24" spans="1:11" s="5" customFormat="1" ht="30" x14ac:dyDescent="0.25">
      <c r="A24" s="31"/>
      <c r="B24" s="29" t="s">
        <v>16</v>
      </c>
      <c r="C24" s="44">
        <v>519.1</v>
      </c>
      <c r="D24" s="44"/>
      <c r="E24" s="44"/>
      <c r="F24" s="44"/>
      <c r="G24" s="44">
        <v>511.6</v>
      </c>
      <c r="H24" s="46">
        <f t="shared" si="2"/>
        <v>98.555191677904062</v>
      </c>
      <c r="I24" s="44">
        <v>476.4</v>
      </c>
      <c r="J24" s="44">
        <f t="shared" si="1"/>
        <v>91.774224619533811</v>
      </c>
    </row>
    <row r="25" spans="1:11" s="5" customFormat="1" ht="30" customHeight="1" x14ac:dyDescent="0.25">
      <c r="A25" s="26">
        <v>5</v>
      </c>
      <c r="B25" s="27" t="s">
        <v>42</v>
      </c>
      <c r="C25" s="47">
        <f>C26+C27+C28</f>
        <v>193901.09999999998</v>
      </c>
      <c r="D25" s="54">
        <f t="shared" ref="D25:I25" si="6">D26+D27+D28</f>
        <v>0</v>
      </c>
      <c r="E25" s="54">
        <f t="shared" si="6"/>
        <v>0</v>
      </c>
      <c r="F25" s="54">
        <f t="shared" si="6"/>
        <v>0</v>
      </c>
      <c r="G25" s="54">
        <f t="shared" si="6"/>
        <v>18109.5</v>
      </c>
      <c r="H25" s="48">
        <f t="shared" si="2"/>
        <v>9.3395550618330692</v>
      </c>
      <c r="I25" s="54">
        <f t="shared" si="6"/>
        <v>14005.800000000001</v>
      </c>
      <c r="J25" s="47">
        <f t="shared" si="1"/>
        <v>7.2231668618692737</v>
      </c>
    </row>
    <row r="26" spans="1:11" s="5" customFormat="1" ht="30" x14ac:dyDescent="0.25">
      <c r="A26" s="31"/>
      <c r="B26" s="29" t="s">
        <v>25</v>
      </c>
      <c r="C26" s="44">
        <v>121530.3</v>
      </c>
      <c r="D26" s="44"/>
      <c r="E26" s="44"/>
      <c r="F26" s="44"/>
      <c r="G26" s="44">
        <v>0</v>
      </c>
      <c r="H26" s="46">
        <f t="shared" si="2"/>
        <v>0</v>
      </c>
      <c r="I26" s="44">
        <v>0</v>
      </c>
      <c r="J26" s="44">
        <f t="shared" si="1"/>
        <v>0</v>
      </c>
    </row>
    <row r="27" spans="1:11" s="5" customFormat="1" x14ac:dyDescent="0.25">
      <c r="A27" s="31"/>
      <c r="B27" s="29" t="s">
        <v>27</v>
      </c>
      <c r="C27" s="44">
        <v>15316</v>
      </c>
      <c r="D27" s="44"/>
      <c r="E27" s="44"/>
      <c r="F27" s="44"/>
      <c r="G27" s="44">
        <v>4150.6000000000004</v>
      </c>
      <c r="H27" s="46">
        <f t="shared" si="2"/>
        <v>27.099764951684516</v>
      </c>
      <c r="I27" s="44">
        <v>1981.6</v>
      </c>
      <c r="J27" s="44">
        <f t="shared" si="1"/>
        <v>12.938103943588404</v>
      </c>
    </row>
    <row r="28" spans="1:11" s="5" customFormat="1" ht="45" x14ac:dyDescent="0.25">
      <c r="A28" s="31"/>
      <c r="B28" s="29" t="s">
        <v>26</v>
      </c>
      <c r="C28" s="44">
        <v>57054.8</v>
      </c>
      <c r="D28" s="44"/>
      <c r="E28" s="44"/>
      <c r="F28" s="44"/>
      <c r="G28" s="44">
        <v>13958.9</v>
      </c>
      <c r="H28" s="46">
        <f t="shared" si="2"/>
        <v>24.465776761990227</v>
      </c>
      <c r="I28" s="44">
        <v>12024.2</v>
      </c>
      <c r="J28" s="44">
        <f t="shared" si="1"/>
        <v>21.07482630733961</v>
      </c>
    </row>
    <row r="29" spans="1:11" s="3" customFormat="1" ht="28.5" x14ac:dyDescent="0.25">
      <c r="A29" s="26">
        <v>6</v>
      </c>
      <c r="B29" s="11" t="s">
        <v>43</v>
      </c>
      <c r="C29" s="47">
        <f>C30+C31+C32</f>
        <v>327163.2</v>
      </c>
      <c r="D29" s="54">
        <f t="shared" ref="D29:I29" si="7">D30+D31+D32</f>
        <v>0</v>
      </c>
      <c r="E29" s="54">
        <f t="shared" si="7"/>
        <v>0</v>
      </c>
      <c r="F29" s="54">
        <f t="shared" si="7"/>
        <v>0</v>
      </c>
      <c r="G29" s="54">
        <f t="shared" si="7"/>
        <v>303913.3</v>
      </c>
      <c r="H29" s="48">
        <f t="shared" si="2"/>
        <v>92.893485575394791</v>
      </c>
      <c r="I29" s="54">
        <f t="shared" si="7"/>
        <v>229040.1</v>
      </c>
      <c r="J29" s="47">
        <f t="shared" si="1"/>
        <v>70.007904311976404</v>
      </c>
    </row>
    <row r="30" spans="1:11" s="5" customFormat="1" ht="31.5" customHeight="1" x14ac:dyDescent="0.25">
      <c r="A30" s="31"/>
      <c r="B30" s="29" t="s">
        <v>17</v>
      </c>
      <c r="C30" s="44">
        <v>4032</v>
      </c>
      <c r="D30" s="44"/>
      <c r="E30" s="44"/>
      <c r="F30" s="44"/>
      <c r="G30" s="44">
        <v>3202.2</v>
      </c>
      <c r="H30" s="46">
        <f t="shared" si="2"/>
        <v>79.419642857142861</v>
      </c>
      <c r="I30" s="44">
        <v>1724</v>
      </c>
      <c r="J30" s="44">
        <f t="shared" si="1"/>
        <v>42.757936507936506</v>
      </c>
    </row>
    <row r="31" spans="1:11" s="5" customFormat="1" ht="29.25" customHeight="1" x14ac:dyDescent="0.25">
      <c r="A31" s="31"/>
      <c r="B31" s="29" t="s">
        <v>18</v>
      </c>
      <c r="C31" s="44">
        <v>313906.90000000002</v>
      </c>
      <c r="D31" s="44"/>
      <c r="E31" s="44"/>
      <c r="F31" s="44"/>
      <c r="G31" s="44">
        <v>300711.09999999998</v>
      </c>
      <c r="H31" s="46">
        <f t="shared" si="2"/>
        <v>95.796269530870447</v>
      </c>
      <c r="I31" s="44">
        <v>227316.1</v>
      </c>
      <c r="J31" s="44">
        <f t="shared" si="1"/>
        <v>72.415133276777283</v>
      </c>
    </row>
    <row r="32" spans="1:11" s="5" customFormat="1" ht="29.25" customHeight="1" x14ac:dyDescent="0.25">
      <c r="A32" s="31"/>
      <c r="B32" s="29" t="s">
        <v>28</v>
      </c>
      <c r="C32" s="44">
        <v>9224.2999999999993</v>
      </c>
      <c r="D32" s="44"/>
      <c r="E32" s="44"/>
      <c r="F32" s="44"/>
      <c r="G32" s="44">
        <v>0</v>
      </c>
      <c r="H32" s="46">
        <f t="shared" si="2"/>
        <v>0</v>
      </c>
      <c r="I32" s="44">
        <v>0</v>
      </c>
      <c r="J32" s="44">
        <f t="shared" si="1"/>
        <v>0</v>
      </c>
    </row>
    <row r="33" spans="1:12" s="3" customFormat="1" ht="33" customHeight="1" x14ac:dyDescent="0.25">
      <c r="A33" s="26">
        <v>7</v>
      </c>
      <c r="B33" s="11" t="s">
        <v>44</v>
      </c>
      <c r="C33" s="47">
        <f>SUM(C34:C34)</f>
        <v>1846445</v>
      </c>
      <c r="D33" s="47"/>
      <c r="E33" s="47"/>
      <c r="F33" s="47"/>
      <c r="G33" s="47">
        <f>SUM(G34:G34)</f>
        <v>1735773.1</v>
      </c>
      <c r="H33" s="48">
        <f t="shared" si="2"/>
        <v>94.006217352804981</v>
      </c>
      <c r="I33" s="47">
        <f>SUM(I34:I34)</f>
        <v>1094280.8</v>
      </c>
      <c r="J33" s="47">
        <f t="shared" si="1"/>
        <v>59.264196875617742</v>
      </c>
      <c r="L33" s="39"/>
    </row>
    <row r="34" spans="1:12" s="5" customFormat="1" x14ac:dyDescent="0.25">
      <c r="A34" s="31"/>
      <c r="B34" s="29" t="s">
        <v>19</v>
      </c>
      <c r="C34" s="44">
        <v>1846445</v>
      </c>
      <c r="D34" s="44"/>
      <c r="E34" s="44"/>
      <c r="F34" s="44"/>
      <c r="G34" s="44">
        <v>1735773.1</v>
      </c>
      <c r="H34" s="45">
        <f t="shared" si="2"/>
        <v>94.006217352804981</v>
      </c>
      <c r="I34" s="44">
        <v>1094280.8</v>
      </c>
      <c r="J34" s="42">
        <f t="shared" si="1"/>
        <v>59.264196875617742</v>
      </c>
    </row>
    <row r="35" spans="1:12" s="7" customFormat="1" ht="33" customHeight="1" x14ac:dyDescent="0.25">
      <c r="A35" s="26">
        <v>8</v>
      </c>
      <c r="B35" s="11" t="s">
        <v>45</v>
      </c>
      <c r="C35" s="47">
        <f>SUM(C36:C37)</f>
        <v>1561.5</v>
      </c>
      <c r="D35" s="47"/>
      <c r="E35" s="47"/>
      <c r="F35" s="47"/>
      <c r="G35" s="47">
        <f>SUM(G36:G37)</f>
        <v>98.5</v>
      </c>
      <c r="H35" s="48">
        <f t="shared" si="2"/>
        <v>6.3080371437720144</v>
      </c>
      <c r="I35" s="47">
        <f>SUM(I36:I37)</f>
        <v>98.5</v>
      </c>
      <c r="J35" s="47">
        <f t="shared" si="1"/>
        <v>6.3080371437720144</v>
      </c>
      <c r="K35" s="6"/>
    </row>
    <row r="36" spans="1:12" s="8" customFormat="1" x14ac:dyDescent="0.25">
      <c r="A36" s="31"/>
      <c r="B36" s="29" t="s">
        <v>20</v>
      </c>
      <c r="C36" s="44">
        <v>800</v>
      </c>
      <c r="D36" s="44"/>
      <c r="E36" s="44"/>
      <c r="F36" s="44"/>
      <c r="G36" s="44">
        <v>34.5</v>
      </c>
      <c r="H36" s="45">
        <f t="shared" si="2"/>
        <v>4.3125</v>
      </c>
      <c r="I36" s="44">
        <v>34.5</v>
      </c>
      <c r="J36" s="42">
        <f t="shared" si="1"/>
        <v>4.3125</v>
      </c>
    </row>
    <row r="37" spans="1:12" s="8" customFormat="1" x14ac:dyDescent="0.25">
      <c r="A37" s="31"/>
      <c r="B37" s="29" t="s">
        <v>21</v>
      </c>
      <c r="C37" s="44">
        <v>761.5</v>
      </c>
      <c r="D37" s="44"/>
      <c r="E37" s="44"/>
      <c r="F37" s="44"/>
      <c r="G37" s="44">
        <v>64</v>
      </c>
      <c r="H37" s="45">
        <f t="shared" si="2"/>
        <v>8.4044648719632313</v>
      </c>
      <c r="I37" s="44">
        <v>64</v>
      </c>
      <c r="J37" s="42">
        <f t="shared" si="1"/>
        <v>8.4044648719632313</v>
      </c>
    </row>
    <row r="38" spans="1:12" s="3" customFormat="1" ht="30.75" customHeight="1" x14ac:dyDescent="0.25">
      <c r="A38" s="26">
        <v>9</v>
      </c>
      <c r="B38" s="11" t="s">
        <v>46</v>
      </c>
      <c r="C38" s="47">
        <f>SUM(C39:C40)</f>
        <v>11328</v>
      </c>
      <c r="D38" s="47"/>
      <c r="E38" s="47"/>
      <c r="F38" s="47"/>
      <c r="G38" s="47">
        <f>SUM(G39:G40)</f>
        <v>7805.0999999999995</v>
      </c>
      <c r="H38" s="48">
        <f t="shared" si="2"/>
        <v>68.900953389830505</v>
      </c>
      <c r="I38" s="47">
        <f>SUM(I39:I40)</f>
        <v>2494.6999999999998</v>
      </c>
      <c r="J38" s="47">
        <f t="shared" si="1"/>
        <v>22.02242231638418</v>
      </c>
    </row>
    <row r="39" spans="1:12" s="5" customFormat="1" x14ac:dyDescent="0.25">
      <c r="A39" s="31"/>
      <c r="B39" s="29" t="s">
        <v>22</v>
      </c>
      <c r="C39" s="44">
        <v>8150.2</v>
      </c>
      <c r="D39" s="44"/>
      <c r="E39" s="44"/>
      <c r="F39" s="44"/>
      <c r="G39" s="44">
        <v>5942.4</v>
      </c>
      <c r="H39" s="45">
        <f>G39*100/C39</f>
        <v>72.911094206277141</v>
      </c>
      <c r="I39" s="44">
        <v>2494.6999999999998</v>
      </c>
      <c r="J39" s="44">
        <f>I39*100/C39</f>
        <v>30.609064808225561</v>
      </c>
    </row>
    <row r="40" spans="1:12" s="5" customFormat="1" x14ac:dyDescent="0.25">
      <c r="A40" s="31"/>
      <c r="B40" s="29" t="s">
        <v>23</v>
      </c>
      <c r="C40" s="44">
        <v>3177.8</v>
      </c>
      <c r="D40" s="44"/>
      <c r="E40" s="44"/>
      <c r="F40" s="44"/>
      <c r="G40" s="44">
        <v>1862.7</v>
      </c>
      <c r="H40" s="45">
        <f>G40*100/C40</f>
        <v>58.616023664170179</v>
      </c>
      <c r="I40" s="44">
        <v>0</v>
      </c>
      <c r="J40" s="44">
        <f>I40*100/C40</f>
        <v>0</v>
      </c>
    </row>
    <row r="41" spans="1:12" s="3" customFormat="1" ht="33" customHeight="1" x14ac:dyDescent="0.25">
      <c r="A41" s="26">
        <v>10</v>
      </c>
      <c r="B41" s="11" t="s">
        <v>47</v>
      </c>
      <c r="C41" s="47">
        <v>30200.1</v>
      </c>
      <c r="D41" s="47"/>
      <c r="E41" s="47"/>
      <c r="F41" s="47"/>
      <c r="G41" s="47">
        <v>20938.8</v>
      </c>
      <c r="H41" s="48">
        <f t="shared" si="2"/>
        <v>69.333545253161418</v>
      </c>
      <c r="I41" s="47">
        <v>10520</v>
      </c>
      <c r="J41" s="47">
        <f t="shared" ref="J41" si="8">I41*100/C41</f>
        <v>34.834321740656492</v>
      </c>
      <c r="K41" s="7"/>
    </row>
    <row r="42" spans="1:12" s="3" customFormat="1" ht="28.5" x14ac:dyDescent="0.25">
      <c r="A42" s="26">
        <v>11</v>
      </c>
      <c r="B42" s="11" t="s">
        <v>48</v>
      </c>
      <c r="C42" s="47">
        <v>527079.69999999995</v>
      </c>
      <c r="D42" s="47"/>
      <c r="E42" s="47"/>
      <c r="F42" s="47"/>
      <c r="G42" s="47">
        <v>460372.4</v>
      </c>
      <c r="H42" s="48">
        <f t="shared" ref="H42:H47" si="9">G42*100/C42</f>
        <v>87.343982323735872</v>
      </c>
      <c r="I42" s="47">
        <v>274904.5</v>
      </c>
      <c r="J42" s="47">
        <f t="shared" ref="J42:J48" si="10">I42*100/C42</f>
        <v>52.156153993409347</v>
      </c>
    </row>
    <row r="43" spans="1:12" s="3" customFormat="1" ht="28.5" x14ac:dyDescent="0.25">
      <c r="A43" s="26">
        <v>12</v>
      </c>
      <c r="B43" s="11" t="s">
        <v>29</v>
      </c>
      <c r="C43" s="47">
        <v>3100.6</v>
      </c>
      <c r="D43" s="47"/>
      <c r="E43" s="47"/>
      <c r="F43" s="47"/>
      <c r="G43" s="47">
        <v>2600.6</v>
      </c>
      <c r="H43" s="48">
        <f t="shared" si="9"/>
        <v>83.874088886022065</v>
      </c>
      <c r="I43" s="47">
        <v>1700.4</v>
      </c>
      <c r="J43" s="47">
        <f t="shared" si="10"/>
        <v>54.840998516416178</v>
      </c>
    </row>
    <row r="44" spans="1:12" s="3" customFormat="1" ht="28.5" x14ac:dyDescent="0.25">
      <c r="A44" s="26">
        <v>13</v>
      </c>
      <c r="B44" s="11" t="s">
        <v>30</v>
      </c>
      <c r="C44" s="47">
        <f>SUM(C45:C46)</f>
        <v>3191.6</v>
      </c>
      <c r="D44" s="47"/>
      <c r="E44" s="47"/>
      <c r="F44" s="47"/>
      <c r="G44" s="47">
        <f>SUM(G45:G46)</f>
        <v>2458.6</v>
      </c>
      <c r="H44" s="48">
        <f t="shared" si="9"/>
        <v>77.033462839954879</v>
      </c>
      <c r="I44" s="54">
        <f>SUM(I45:I46)</f>
        <v>1890</v>
      </c>
      <c r="J44" s="47">
        <f t="shared" si="10"/>
        <v>59.217947111166815</v>
      </c>
    </row>
    <row r="45" spans="1:12" s="3" customFormat="1" ht="21" customHeight="1" x14ac:dyDescent="0.25">
      <c r="A45" s="51"/>
      <c r="B45" s="32" t="s">
        <v>31</v>
      </c>
      <c r="C45" s="42">
        <v>188</v>
      </c>
      <c r="D45" s="42"/>
      <c r="E45" s="42"/>
      <c r="F45" s="42"/>
      <c r="G45" s="42">
        <v>188</v>
      </c>
      <c r="H45" s="45">
        <f t="shared" si="9"/>
        <v>100</v>
      </c>
      <c r="I45" s="42">
        <v>105.3</v>
      </c>
      <c r="J45" s="42">
        <f t="shared" si="10"/>
        <v>56.01063829787234</v>
      </c>
    </row>
    <row r="46" spans="1:12" s="3" customFormat="1" x14ac:dyDescent="0.25">
      <c r="A46" s="51"/>
      <c r="B46" s="32" t="s">
        <v>32</v>
      </c>
      <c r="C46" s="42">
        <v>3003.6</v>
      </c>
      <c r="D46" s="42"/>
      <c r="E46" s="42"/>
      <c r="F46" s="42"/>
      <c r="G46" s="42">
        <v>2270.6</v>
      </c>
      <c r="H46" s="45">
        <f t="shared" si="9"/>
        <v>75.595951524836863</v>
      </c>
      <c r="I46" s="42">
        <v>1784.7</v>
      </c>
      <c r="J46" s="42">
        <f t="shared" si="10"/>
        <v>59.418697562924493</v>
      </c>
    </row>
    <row r="47" spans="1:12" s="3" customFormat="1" ht="71.25" x14ac:dyDescent="0.25">
      <c r="A47" s="53">
        <v>14</v>
      </c>
      <c r="B47" s="52" t="s">
        <v>49</v>
      </c>
      <c r="C47" s="54">
        <v>3941.3</v>
      </c>
      <c r="D47" s="54"/>
      <c r="E47" s="54"/>
      <c r="F47" s="54"/>
      <c r="G47" s="54">
        <v>1629</v>
      </c>
      <c r="H47" s="55">
        <f t="shared" si="9"/>
        <v>41.331540354705297</v>
      </c>
      <c r="I47" s="54">
        <v>724.5</v>
      </c>
      <c r="J47" s="54">
        <f t="shared" si="10"/>
        <v>18.382259660518102</v>
      </c>
    </row>
    <row r="48" spans="1:12" s="4" customFormat="1" ht="18.75" customHeight="1" x14ac:dyDescent="0.25">
      <c r="A48" s="41"/>
      <c r="B48" s="33" t="s">
        <v>7</v>
      </c>
      <c r="C48" s="49">
        <f>C10+C16+C19+C22+C25+C29+C33+C35+C38+C41+C42+C43+C44+C47</f>
        <v>8880731.2999999989</v>
      </c>
      <c r="D48" s="49">
        <f t="shared" ref="D48:G48" si="11">D10+D16+D19+D22+D25+D29+D33+D35+D38+D41+D42+D43+D44+D47</f>
        <v>0</v>
      </c>
      <c r="E48" s="49">
        <f t="shared" si="11"/>
        <v>0</v>
      </c>
      <c r="F48" s="49">
        <f t="shared" si="11"/>
        <v>0</v>
      </c>
      <c r="G48" s="49">
        <f>G10+G16+G19+G22+G25+G29+G33+G35+G38+G41+G42+G43+G44+G47</f>
        <v>8230316.5999999987</v>
      </c>
      <c r="H48" s="50">
        <f t="shared" ref="H48" si="12">G48*100/C48</f>
        <v>92.67611328359861</v>
      </c>
      <c r="I48" s="49">
        <f>I10+I16+I19+I22+I25+I29+I33+I35+I38+I41+I42+I43+I44+I47</f>
        <v>5132710.8000000007</v>
      </c>
      <c r="J48" s="49">
        <f t="shared" si="10"/>
        <v>57.79603758532815</v>
      </c>
    </row>
    <row r="49" spans="1:10" s="2" customFormat="1" x14ac:dyDescent="0.25">
      <c r="A49" s="12"/>
      <c r="B49" s="12"/>
      <c r="C49" s="40"/>
      <c r="D49" s="12"/>
      <c r="E49" s="12"/>
      <c r="F49" s="12"/>
      <c r="G49" s="12"/>
      <c r="H49" s="12"/>
      <c r="I49" s="14"/>
      <c r="J49" s="13"/>
    </row>
    <row r="50" spans="1:10" s="2" customFormat="1" x14ac:dyDescent="0.25">
      <c r="A50" s="12"/>
      <c r="B50" s="12"/>
      <c r="C50" s="15"/>
      <c r="D50" s="12"/>
      <c r="E50" s="15"/>
      <c r="F50" s="15"/>
      <c r="G50" s="15"/>
      <c r="H50" s="15"/>
      <c r="I50" s="15"/>
      <c r="J50" s="13"/>
    </row>
    <row r="51" spans="1:10" s="2" customFormat="1" x14ac:dyDescent="0.25">
      <c r="A51" s="12"/>
      <c r="B51" s="15"/>
      <c r="C51" s="16"/>
      <c r="D51" s="15"/>
      <c r="E51" s="15"/>
      <c r="F51" s="15"/>
      <c r="G51" s="16"/>
      <c r="H51" s="15"/>
      <c r="I51" s="17"/>
      <c r="J51" s="16"/>
    </row>
    <row r="52" spans="1:10" s="2" customFormat="1" x14ac:dyDescent="0.25">
      <c r="A52" s="12"/>
      <c r="B52" s="15"/>
      <c r="C52" s="16"/>
      <c r="D52" s="15"/>
      <c r="E52" s="15"/>
      <c r="F52" s="15"/>
      <c r="G52" s="15"/>
      <c r="H52" s="15"/>
      <c r="I52" s="17"/>
      <c r="J52" s="13"/>
    </row>
    <row r="53" spans="1:10" s="2" customFormat="1" x14ac:dyDescent="0.25">
      <c r="A53" s="12"/>
      <c r="B53" s="15"/>
      <c r="C53" s="16"/>
      <c r="D53" s="15"/>
      <c r="E53" s="15"/>
      <c r="F53" s="15"/>
      <c r="G53" s="15"/>
      <c r="H53" s="15"/>
      <c r="I53" s="17"/>
      <c r="J53" s="13"/>
    </row>
    <row r="54" spans="1:10" s="2" customFormat="1" x14ac:dyDescent="0.25">
      <c r="A54" s="12"/>
      <c r="B54" s="15"/>
      <c r="C54" s="15"/>
      <c r="D54" s="15"/>
      <c r="E54" s="15"/>
      <c r="F54" s="15"/>
      <c r="G54" s="15"/>
      <c r="H54" s="15"/>
      <c r="I54" s="17"/>
      <c r="J54" s="13"/>
    </row>
    <row r="55" spans="1:10" s="2" customFormat="1" x14ac:dyDescent="0.25">
      <c r="A55" s="12"/>
      <c r="B55" s="15"/>
      <c r="C55" s="18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15"/>
      <c r="H57" s="15"/>
      <c r="I57" s="19"/>
      <c r="J57" s="13"/>
    </row>
    <row r="58" spans="1:10" s="2" customFormat="1" x14ac:dyDescent="0.25">
      <c r="A58" s="12"/>
      <c r="B58" s="15"/>
      <c r="C58" s="15"/>
      <c r="D58" s="15"/>
      <c r="E58" s="15"/>
      <c r="F58" s="15"/>
      <c r="G58" s="20"/>
      <c r="H58" s="15"/>
      <c r="I58" s="17"/>
      <c r="J58" s="13"/>
    </row>
    <row r="59" spans="1:10" s="2" customFormat="1" x14ac:dyDescent="0.2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25">
      <c r="A60" s="12"/>
      <c r="B60" s="18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25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x14ac:dyDescent="0.25">
      <c r="A62" s="12"/>
      <c r="B62" s="12"/>
      <c r="C62" s="15"/>
      <c r="D62" s="9"/>
      <c r="E62" s="9"/>
      <c r="F62" s="9"/>
      <c r="G62" s="9"/>
      <c r="H62" s="9"/>
      <c r="I62" s="21"/>
    </row>
    <row r="63" spans="1:10" x14ac:dyDescent="0.25">
      <c r="A63" s="12"/>
      <c r="B63" s="15"/>
      <c r="C63" s="15"/>
      <c r="D63" s="9"/>
      <c r="E63" s="9"/>
      <c r="F63" s="9"/>
      <c r="G63" s="9"/>
      <c r="H63" s="9"/>
      <c r="I63" s="21"/>
    </row>
    <row r="64" spans="1:10" x14ac:dyDescent="0.25">
      <c r="A64" s="12"/>
      <c r="B64" s="15"/>
      <c r="C64" s="15"/>
      <c r="D64" s="9"/>
      <c r="E64" s="9"/>
      <c r="F64" s="9"/>
      <c r="G64" s="9"/>
      <c r="H64" s="9"/>
      <c r="I64" s="21"/>
    </row>
    <row r="65" spans="1:9" x14ac:dyDescent="0.25">
      <c r="A65" s="12"/>
      <c r="B65" s="15"/>
      <c r="C65" s="15"/>
      <c r="D65" s="9"/>
      <c r="E65" s="9"/>
      <c r="F65" s="9"/>
      <c r="G65" s="9"/>
      <c r="H65" s="9"/>
      <c r="I65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2021</vt:lpstr>
      <vt:lpstr>'МП 2021'!Заголовки_для_печати</vt:lpstr>
      <vt:lpstr>'МП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Ольга А. Спесивцева</cp:lastModifiedBy>
  <cp:lastPrinted>2022-07-15T06:17:04Z</cp:lastPrinted>
  <dcterms:created xsi:type="dcterms:W3CDTF">2012-07-10T18:14:32Z</dcterms:created>
  <dcterms:modified xsi:type="dcterms:W3CDTF">2022-08-23T13:16:35Z</dcterms:modified>
</cp:coreProperties>
</file>